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364D404D-D959-4D71-8EC5-86F3D2499053}" xr6:coauthVersionLast="44" xr6:coauthVersionMax="44" xr10:uidLastSave="{00000000-0000-0000-0000-000000000000}"/>
  <bookViews>
    <workbookView xWindow="-120" yWindow="-120" windowWidth="20730" windowHeight="11160" xr2:uid="{69481B65-C235-4813-9223-C61A79E2EB59}"/>
  </bookViews>
  <sheets>
    <sheet name="Check Book Register Template" sheetId="1" r:id="rId1"/>
  </sheets>
  <externalReferences>
    <externalReference r:id="rId2"/>
  </externalReferences>
  <definedNames>
    <definedName name="CURRENT_BALANCE">[1]!CheckRegister[[#Totals],[BALANCE]]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G18" i="1"/>
  <c r="F18" i="1"/>
  <c r="D18" i="1"/>
  <c r="C12" i="1"/>
  <c r="C11" i="1"/>
  <c r="C10" i="1"/>
  <c r="C9" i="1"/>
  <c r="C8" i="1"/>
  <c r="H7" i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l="1"/>
  <c r="H3" i="1" s="1"/>
</calcChain>
</file>

<file path=xl/sharedStrings.xml><?xml version="1.0" encoding="utf-8"?>
<sst xmlns="http://schemas.openxmlformats.org/spreadsheetml/2006/main" count="30" uniqueCount="30">
  <si>
    <t>Check Register</t>
  </si>
  <si>
    <t>LEGEND</t>
  </si>
  <si>
    <t>CURRENT BALANCE</t>
  </si>
  <si>
    <t>CHECK/CODE</t>
  </si>
  <si>
    <t>DATE</t>
  </si>
  <si>
    <t>TRANSACTION</t>
  </si>
  <si>
    <t>DESCRIPTION</t>
  </si>
  <si>
    <t>WITHDRAWAL</t>
  </si>
  <si>
    <t>DEPOSIT</t>
  </si>
  <si>
    <t>BALANCE</t>
  </si>
  <si>
    <t>Woodgrove Bank</t>
  </si>
  <si>
    <t>Opening Balance</t>
  </si>
  <si>
    <t>School of Fine Art</t>
  </si>
  <si>
    <t>Kelly's art class - 6 weeks</t>
  </si>
  <si>
    <t>AD</t>
  </si>
  <si>
    <t>Paycheck</t>
  </si>
  <si>
    <t>DC</t>
  </si>
  <si>
    <t>Southridge Video</t>
  </si>
  <si>
    <t>Movie rental + $10 cash back</t>
  </si>
  <si>
    <t>ATM</t>
  </si>
  <si>
    <t>Cash for dining out</t>
  </si>
  <si>
    <t>BP</t>
  </si>
  <si>
    <t>The Phone Company</t>
  </si>
  <si>
    <t>Totals</t>
  </si>
  <si>
    <r>
      <rPr>
        <sz val="11"/>
        <color theme="1" tint="0.249977111117893"/>
        <rFont val="Trebuchet MS"/>
        <family val="2"/>
      </rPr>
      <t>DC</t>
    </r>
    <r>
      <rPr>
        <sz val="11"/>
        <color theme="1" tint="0.34998626667073579"/>
        <rFont val="Trebuchet MS"/>
        <family val="2"/>
      </rPr>
      <t xml:space="preserve"> = Debit Card</t>
    </r>
  </si>
  <si>
    <r>
      <rPr>
        <sz val="11"/>
        <color theme="1" tint="0.249977111117893"/>
        <rFont val="Trebuchet MS"/>
        <family val="2"/>
      </rPr>
      <t>AP</t>
    </r>
    <r>
      <rPr>
        <sz val="11"/>
        <color theme="1" tint="0.34998626667073579"/>
        <rFont val="Trebuchet MS"/>
        <family val="2"/>
      </rPr>
      <t xml:space="preserve"> = Automatic Payment </t>
    </r>
  </si>
  <si>
    <r>
      <rPr>
        <sz val="11"/>
        <color theme="1" tint="0.249977111117893"/>
        <rFont val="Trebuchet MS"/>
        <family val="2"/>
      </rPr>
      <t>ATM</t>
    </r>
    <r>
      <rPr>
        <sz val="11"/>
        <color theme="1" tint="0.34998626667073579"/>
        <rFont val="Trebuchet MS"/>
        <family val="2"/>
      </rPr>
      <t xml:space="preserve"> = Automated Teller Withdrawal</t>
    </r>
  </si>
  <si>
    <r>
      <rPr>
        <sz val="11"/>
        <color theme="1" tint="0.249977111117893"/>
        <rFont val="Trebuchet MS"/>
        <family val="2"/>
      </rPr>
      <t>BP</t>
    </r>
    <r>
      <rPr>
        <sz val="11"/>
        <color theme="1" tint="0.34998626667073579"/>
        <rFont val="Trebuchet MS"/>
        <family val="2"/>
      </rPr>
      <t xml:space="preserve"> = Online Bill Pay</t>
    </r>
  </si>
  <si>
    <r>
      <rPr>
        <sz val="11"/>
        <color theme="1" tint="0.249977111117893"/>
        <rFont val="Trebuchet MS"/>
        <family val="2"/>
      </rPr>
      <t>AD</t>
    </r>
    <r>
      <rPr>
        <sz val="11"/>
        <color theme="1" tint="0.34998626667073579"/>
        <rFont val="Trebuchet MS"/>
        <family val="2"/>
      </rPr>
      <t xml:space="preserve"> = Automatic Deposit </t>
    </r>
  </si>
  <si>
    <r>
      <rPr>
        <sz val="11"/>
        <color theme="1" tint="0.249977111117893"/>
        <rFont val="Trebuchet MS"/>
        <family val="2"/>
      </rPr>
      <t>TR</t>
    </r>
    <r>
      <rPr>
        <sz val="11"/>
        <color theme="1" tint="0.34998626667073579"/>
        <rFont val="Trebuchet MS"/>
        <family val="2"/>
      </rPr>
      <t xml:space="preserve"> = Online or Phone Transfer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</si>
</sst>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i/>
      <sz val="11"/>
      <color rgb="FF7F7F7F"/>
      <name val="Trebuchet MS"/>
      <family val="2"/>
    </font>
    <font>
      <sz val="11"/>
      <color theme="1" tint="0.249977111117893"/>
      <name val="Trebuchet MS"/>
      <family val="2"/>
    </font>
    <font>
      <sz val="11"/>
      <color theme="1" tint="0.34998626667073579"/>
      <name val="Trebuchet MS"/>
      <family val="2"/>
    </font>
    <font>
      <sz val="11"/>
      <color theme="1"/>
      <name val="Trebuchet MS"/>
      <family val="2"/>
    </font>
    <font>
      <sz val="11"/>
      <name val="Sylfaen"/>
      <family val="1"/>
    </font>
    <font>
      <sz val="16.5"/>
      <name val="Trebuchet MS"/>
      <family val="2"/>
    </font>
    <font>
      <b/>
      <sz val="27"/>
      <color theme="0"/>
      <name val="Trebuchet MS"/>
      <family val="2"/>
    </font>
    <font>
      <sz val="12"/>
      <name val="Trebuchet MS"/>
      <family val="2"/>
    </font>
    <font>
      <b/>
      <sz val="15"/>
      <color theme="3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1" tint="0.2499465926084170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 applyNumberFormat="0" applyFont="0" applyFill="0" applyBorder="0">
      <alignment horizontal="center"/>
    </xf>
    <xf numFmtId="14" fontId="6" fillId="0" borderId="0" applyFont="0" applyFill="0" applyBorder="0">
      <alignment horizontal="right" indent="1"/>
    </xf>
  </cellStyleXfs>
  <cellXfs count="21">
    <xf numFmtId="0" fontId="0" fillId="0" borderId="0" xfId="0"/>
    <xf numFmtId="0" fontId="0" fillId="0" borderId="0" xfId="0" applyAlignment="1">
      <alignment horizontal="left" wrapText="1" indent="1"/>
    </xf>
    <xf numFmtId="0" fontId="7" fillId="0" borderId="0" xfId="5" applyFont="1" applyAlignment="1">
      <alignment horizontal="left"/>
    </xf>
    <xf numFmtId="0" fontId="10" fillId="0" borderId="0" xfId="0" applyFont="1" applyAlignment="1">
      <alignment horizontal="left" wrapText="1" indent="1"/>
    </xf>
    <xf numFmtId="0" fontId="10" fillId="0" borderId="0" xfId="6" applyFont="1">
      <alignment horizontal="center"/>
    </xf>
    <xf numFmtId="14" fontId="10" fillId="0" borderId="0" xfId="7" applyFont="1">
      <alignment horizontal="right" indent="1"/>
    </xf>
    <xf numFmtId="42" fontId="10" fillId="0" borderId="0" xfId="2" applyFont="1" applyAlignment="1">
      <alignment horizontal="right" indent="1"/>
    </xf>
    <xf numFmtId="42" fontId="10" fillId="0" borderId="0" xfId="2" applyFont="1" applyAlignment="1">
      <alignment horizontal="left" wrapText="1" indent="1"/>
    </xf>
    <xf numFmtId="0" fontId="5" fillId="2" borderId="0" xfId="0" applyFont="1" applyFill="1" applyAlignment="1">
      <alignment horizontal="left" wrapText="1" indent="1"/>
    </xf>
    <xf numFmtId="0" fontId="11" fillId="0" borderId="2" xfId="4" applyFont="1" applyBorder="1" applyAlignment="1">
      <alignment vertical="center"/>
    </xf>
    <xf numFmtId="164" fontId="12" fillId="0" borderId="0" xfId="1" applyNumberFormat="1" applyFont="1" applyBorder="1" applyAlignment="1">
      <alignment horizontal="left" vertical="top"/>
    </xf>
    <xf numFmtId="0" fontId="14" fillId="0" borderId="2" xfId="4" applyFont="1" applyBorder="1" applyAlignment="1">
      <alignment vertical="center"/>
    </xf>
    <xf numFmtId="0" fontId="15" fillId="0" borderId="2" xfId="4" applyFont="1" applyBorder="1" applyAlignment="1">
      <alignment vertical="center"/>
    </xf>
    <xf numFmtId="14" fontId="10" fillId="0" borderId="0" xfId="7" applyFont="1" applyAlignment="1">
      <alignment horizontal="left" indent="1"/>
    </xf>
    <xf numFmtId="164" fontId="10" fillId="0" borderId="0" xfId="2" applyNumberFormat="1" applyFont="1" applyAlignment="1">
      <alignment horizontal="left" wrapText="1" indent="1"/>
    </xf>
    <xf numFmtId="164" fontId="10" fillId="0" borderId="0" xfId="2" applyNumberFormat="1" applyFont="1" applyAlignment="1">
      <alignment horizontal="left" indent="1"/>
    </xf>
    <xf numFmtId="0" fontId="8" fillId="0" borderId="0" xfId="0" applyFont="1" applyAlignment="1">
      <alignment horizontal="left" wrapText="1" indent="1"/>
    </xf>
    <xf numFmtId="164" fontId="8" fillId="0" borderId="0" xfId="0" applyNumberFormat="1" applyFont="1" applyAlignment="1">
      <alignment horizontal="left" vertical="center" indent="1"/>
    </xf>
    <xf numFmtId="44" fontId="8" fillId="0" borderId="0" xfId="0" applyNumberFormat="1" applyFont="1" applyAlignment="1">
      <alignment horizontal="right" vertical="center" indent="1"/>
    </xf>
    <xf numFmtId="0" fontId="7" fillId="0" borderId="0" xfId="5" applyFont="1" applyAlignment="1">
      <alignment horizontal="left"/>
    </xf>
    <xf numFmtId="0" fontId="13" fillId="2" borderId="0" xfId="3" applyFont="1" applyFill="1" applyAlignment="1">
      <alignment horizontal="left" vertical="center"/>
    </xf>
  </cellXfs>
  <cellStyles count="8">
    <cellStyle name="Check Code" xfId="6" xr:uid="{5C112AD2-A754-4253-9D93-9F5BE87453A4}"/>
    <cellStyle name="Currency" xfId="1" builtinId="4"/>
    <cellStyle name="Currency [0]" xfId="2" builtinId="7"/>
    <cellStyle name="Date" xfId="7" xr:uid="{673ADA96-BD2D-4B70-BC34-A5C84630FA43}"/>
    <cellStyle name="Explanatory Text" xfId="5" builtinId="53"/>
    <cellStyle name="Heading 1" xfId="4" builtinId="16"/>
    <cellStyle name="Normal" xfId="0" builtinId="0"/>
    <cellStyle name="Title" xfId="3" builtinId="15"/>
  </cellStyles>
  <dxfs count="17"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numFmt numFmtId="34" formatCode="_(&quot;$&quot;* #,##0.00_);_(&quot;$&quot;* \(#,##0.00\);_(&quot;$&quot;* &quot;-&quot;??_);_(@_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numFmt numFmtId="164" formatCode="&quot;$&quot;#,##0.0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numFmt numFmtId="164" formatCode="&quot;$&quot;#,##0.0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alignment horizontal="left" vertical="bottom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  <alignment horizontal="left" vertical="bottom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</dxf>
    <dxf>
      <fill>
        <patternFill>
          <bgColor theme="2"/>
        </patternFill>
      </fill>
    </dxf>
    <dxf>
      <font>
        <b/>
        <i val="0"/>
        <color theme="4" tint="-0.24994659260841701"/>
      </font>
      <border>
        <top style="thick">
          <color theme="2" tint="-0.24994659260841701"/>
        </top>
      </border>
    </dxf>
    <dxf>
      <font>
        <color theme="1" tint="0.24994659260841701"/>
      </font>
      <border>
        <bottom style="medium">
          <color theme="2" tint="-0.24994659260841701"/>
        </bottom>
      </border>
    </dxf>
    <dxf>
      <font>
        <color theme="1" tint="0.24994659260841701"/>
      </font>
    </dxf>
  </dxfs>
  <tableStyles count="1" defaultTableStyle="TableStyleMedium2" defaultPivotStyle="PivotStyleLight16">
    <tableStyle name="Check Register" pivot="0" count="4" xr9:uid="{7C9CCDE5-F72B-4B55-BB85-7F47EA95A3FA}">
      <tableStyleElement type="wholeTable" dxfId="16"/>
      <tableStyleElement type="headerRow" dxfId="15"/>
      <tableStyleElement type="totalRow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03427367%20(1)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Register"/>
      <sheetName val="tf03427367 (1)2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A01CC8-E75B-4B9C-B923-E5AD1A4F5F95}" name="CheckRegister" displayName="CheckRegister" ref="B6:H18" totalsRowCount="1" headerRowDxfId="12" dataDxfId="11" totalsRowDxfId="10">
  <autoFilter ref="B6:H17" xr:uid="{22FAEB5C-28F1-4AFF-A2B8-F987B2111C6B}"/>
  <tableColumns count="7">
    <tableColumn id="1" xr3:uid="{F2C5E470-24B2-4B8E-8DCF-C63D51FEC594}" name="CHECK/CODE" totalsRowLabel="Totals" totalsRowDxfId="9" dataCellStyle="Check Code"/>
    <tableColumn id="7" xr3:uid="{7918945C-1248-443E-B579-796C541D83A9}" name="DATE" totalsRowDxfId="8" dataCellStyle="Date"/>
    <tableColumn id="3" xr3:uid="{7E87EC5F-C0A7-4767-9752-FD68200E6DE0}" name="TRANSACTION" totalsRowFunction="custom" totalsRowDxfId="7">
      <totalsRowFormula>CONCATENATE("Transaction count: ",SUBTOTAL(103,CheckRegister[TRANSACTION]))</totalsRowFormula>
    </tableColumn>
    <tableColumn id="8" xr3:uid="{38AF6FC5-345D-45BE-9DD2-68C30C1CB589}" name="DESCRIPTION" totalsRowDxfId="6"/>
    <tableColumn id="4" xr3:uid="{C6E6F2B2-C0AC-46FC-A186-B9EC5F873281}" name="WITHDRAWAL" totalsRowFunction="sum" totalsRowDxfId="5" dataCellStyle="Currency [0]"/>
    <tableColumn id="5" xr3:uid="{13361BF9-D280-426C-9B76-18E932E6C50C}" name="DEPOSIT" totalsRowFunction="sum" totalsRowDxfId="4" dataCellStyle="Currency [0]"/>
    <tableColumn id="6" xr3:uid="{1F6E60F3-F2CC-487A-8031-26AC2BADF0AB}" name="BALANCE" totalsRowFunction="custom" totalsRowDxfId="3" dataCellStyle="Currency [0]">
      <calculatedColumnFormula>IFERROR(IF(ISBLANK(CheckRegister[[#This Row],[WITHDRAWAL]]),H6+CheckRegister[[#This Row],[DEPOSIT]],H6-CheckRegister[[#This Row],[WITHDRAWAL]]), "")</calculatedColumnFormula>
      <totalsRowFormula>CheckRegister[[#Totals],[DEPOSIT]]-CheckRegister[[#Totals],[WITHDRAWAL]]</totalsRow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53B13-57F1-4920-BEC7-8365C4CCA53A}">
  <sheetPr>
    <pageSetUpPr fitToPage="1"/>
  </sheetPr>
  <dimension ref="B1:H18"/>
  <sheetViews>
    <sheetView showGridLines="0" tabSelected="1" workbookViewId="0">
      <selection activeCell="H17" sqref="H17"/>
    </sheetView>
  </sheetViews>
  <sheetFormatPr defaultRowHeight="15" x14ac:dyDescent="0.25"/>
  <cols>
    <col min="1" max="1" width="2.5703125" style="1" customWidth="1"/>
    <col min="2" max="2" width="25" style="1" customWidth="1"/>
    <col min="3" max="3" width="25.28515625" style="1" customWidth="1"/>
    <col min="4" max="4" width="22.7109375" style="1" customWidth="1"/>
    <col min="5" max="5" width="35.85546875" style="1" customWidth="1"/>
    <col min="6" max="6" width="15.42578125" style="1" customWidth="1"/>
    <col min="7" max="7" width="14.140625" style="1" customWidth="1"/>
    <col min="8" max="8" width="23.42578125" style="1" customWidth="1"/>
    <col min="9" max="9" width="3" style="1" customWidth="1"/>
    <col min="10" max="16384" width="9.140625" style="1"/>
  </cols>
  <sheetData>
    <row r="1" spans="2:8" ht="51.75" customHeight="1" x14ac:dyDescent="0.25">
      <c r="B1" s="20" t="s">
        <v>0</v>
      </c>
      <c r="C1" s="20"/>
      <c r="D1" s="20"/>
      <c r="E1" s="8"/>
      <c r="F1" s="8"/>
      <c r="G1" s="8"/>
      <c r="H1" s="8"/>
    </row>
    <row r="2" spans="2:8" ht="21.75" customHeight="1" x14ac:dyDescent="0.25">
      <c r="B2" s="11" t="s">
        <v>1</v>
      </c>
      <c r="C2" s="12"/>
      <c r="D2" s="12"/>
      <c r="H2" s="9" t="s">
        <v>2</v>
      </c>
    </row>
    <row r="3" spans="2:8" ht="21.75" x14ac:dyDescent="0.3">
      <c r="B3" s="19" t="s">
        <v>24</v>
      </c>
      <c r="C3" s="19"/>
      <c r="D3" s="2" t="s">
        <v>25</v>
      </c>
      <c r="H3" s="10">
        <f>H18</f>
        <v>3311</v>
      </c>
    </row>
    <row r="4" spans="2:8" ht="16.5" x14ac:dyDescent="0.3">
      <c r="B4" s="19" t="s">
        <v>26</v>
      </c>
      <c r="C4" s="19"/>
      <c r="D4" s="2" t="s">
        <v>27</v>
      </c>
    </row>
    <row r="5" spans="2:8" ht="16.5" x14ac:dyDescent="0.3">
      <c r="B5" s="19" t="s">
        <v>28</v>
      </c>
      <c r="C5" s="19"/>
      <c r="D5" s="2" t="s">
        <v>29</v>
      </c>
    </row>
    <row r="6" spans="2:8" ht="33" customHeight="1" x14ac:dyDescent="0.3"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2:8" ht="27.95" customHeight="1" x14ac:dyDescent="0.3">
      <c r="B7" s="4"/>
      <c r="C7" s="13">
        <f ca="1">TODAY()-19</f>
        <v>43829</v>
      </c>
      <c r="D7" s="3" t="s">
        <v>10</v>
      </c>
      <c r="E7" s="3" t="s">
        <v>11</v>
      </c>
      <c r="F7" s="15"/>
      <c r="G7" s="15">
        <v>2000</v>
      </c>
      <c r="H7" s="6">
        <f>IFERROR(CheckRegister[[#This Row],[DEPOSIT]], "")</f>
        <v>2000</v>
      </c>
    </row>
    <row r="8" spans="2:8" ht="27.95" customHeight="1" x14ac:dyDescent="0.3">
      <c r="B8" s="4">
        <v>1001</v>
      </c>
      <c r="C8" s="13">
        <f ca="1">TODAY()-11</f>
        <v>43837</v>
      </c>
      <c r="D8" s="3" t="s">
        <v>12</v>
      </c>
      <c r="E8" s="3" t="s">
        <v>13</v>
      </c>
      <c r="F8" s="15">
        <v>100</v>
      </c>
      <c r="G8" s="15"/>
      <c r="H8" s="6">
        <f>IFERROR(IF(ISBLANK(CheckRegister[[#This Row],[WITHDRAWAL]]),H7+CheckRegister[[#This Row],[DEPOSIT]],H7-CheckRegister[[#This Row],[WITHDRAWAL]]), "")</f>
        <v>1900</v>
      </c>
    </row>
    <row r="9" spans="2:8" ht="27.95" customHeight="1" x14ac:dyDescent="0.3">
      <c r="B9" s="4" t="s">
        <v>14</v>
      </c>
      <c r="C9" s="13">
        <f ca="1">TODAY()-11</f>
        <v>43837</v>
      </c>
      <c r="D9" s="3" t="s">
        <v>15</v>
      </c>
      <c r="E9" s="3"/>
      <c r="F9" s="15"/>
      <c r="G9" s="15">
        <v>1500</v>
      </c>
      <c r="H9" s="6">
        <f>IFERROR(IF(ISBLANK(CheckRegister[[#This Row],[WITHDRAWAL]]),H8+CheckRegister[[#This Row],[DEPOSIT]],H8-CheckRegister[[#This Row],[WITHDRAWAL]]), "")</f>
        <v>3400</v>
      </c>
    </row>
    <row r="10" spans="2:8" ht="27.95" customHeight="1" x14ac:dyDescent="0.3">
      <c r="B10" s="4" t="s">
        <v>16</v>
      </c>
      <c r="C10" s="13">
        <f ca="1">TODAY()-8</f>
        <v>43840</v>
      </c>
      <c r="D10" s="3" t="s">
        <v>17</v>
      </c>
      <c r="E10" s="3" t="s">
        <v>18</v>
      </c>
      <c r="F10" s="15">
        <v>16</v>
      </c>
      <c r="G10" s="15"/>
      <c r="H10" s="6">
        <f>IFERROR(IF(ISBLANK(CheckRegister[[#This Row],[WITHDRAWAL]]),H9+CheckRegister[[#This Row],[DEPOSIT]],H9-CheckRegister[[#This Row],[WITHDRAWAL]]), "")</f>
        <v>3384</v>
      </c>
    </row>
    <row r="11" spans="2:8" ht="27.95" customHeight="1" x14ac:dyDescent="0.3">
      <c r="B11" s="4" t="s">
        <v>19</v>
      </c>
      <c r="C11" s="13">
        <f ca="1">TODAY()-5</f>
        <v>43843</v>
      </c>
      <c r="D11" s="3"/>
      <c r="E11" s="3" t="s">
        <v>20</v>
      </c>
      <c r="F11" s="15">
        <v>50</v>
      </c>
      <c r="G11" s="15"/>
      <c r="H11" s="6">
        <f>IFERROR(IF(ISBLANK(CheckRegister[[#This Row],[WITHDRAWAL]]),H10+CheckRegister[[#This Row],[DEPOSIT]],H10-CheckRegister[[#This Row],[WITHDRAWAL]]), "")</f>
        <v>3334</v>
      </c>
    </row>
    <row r="12" spans="2:8" ht="27.95" customHeight="1" x14ac:dyDescent="0.3">
      <c r="B12" s="4" t="s">
        <v>21</v>
      </c>
      <c r="C12" s="13">
        <f ca="1">TODAY()</f>
        <v>43848</v>
      </c>
      <c r="D12" s="3" t="s">
        <v>22</v>
      </c>
      <c r="E12" s="3"/>
      <c r="F12" s="15">
        <v>23</v>
      </c>
      <c r="G12" s="15"/>
      <c r="H12" s="6">
        <f>IFERROR(IF(ISBLANK(CheckRegister[[#This Row],[WITHDRAWAL]]),H11+CheckRegister[[#This Row],[DEPOSIT]],H11-CheckRegister[[#This Row],[WITHDRAWAL]]), "")</f>
        <v>3311</v>
      </c>
    </row>
    <row r="13" spans="2:8" ht="27.95" customHeight="1" x14ac:dyDescent="0.3">
      <c r="B13" s="4"/>
      <c r="C13" s="5"/>
      <c r="D13" s="3"/>
      <c r="E13" s="3"/>
      <c r="F13" s="14"/>
      <c r="G13" s="14"/>
      <c r="H13" s="7">
        <f>IFERROR(IF(ISBLANK(CheckRegister[[#This Row],[WITHDRAWAL]]),H12+CheckRegister[[#This Row],[DEPOSIT]],H12-CheckRegister[[#This Row],[WITHDRAWAL]]), "")</f>
        <v>3311</v>
      </c>
    </row>
    <row r="14" spans="2:8" ht="27.95" customHeight="1" x14ac:dyDescent="0.3">
      <c r="B14" s="4"/>
      <c r="C14" s="5"/>
      <c r="D14" s="3"/>
      <c r="E14" s="3"/>
      <c r="F14" s="14"/>
      <c r="G14" s="14"/>
      <c r="H14" s="7">
        <f>IFERROR(IF(ISBLANK(CheckRegister[[#This Row],[WITHDRAWAL]]),H13+CheckRegister[[#This Row],[DEPOSIT]],H13-CheckRegister[[#This Row],[WITHDRAWAL]]), "")</f>
        <v>3311</v>
      </c>
    </row>
    <row r="15" spans="2:8" ht="27.95" customHeight="1" x14ac:dyDescent="0.3">
      <c r="B15" s="4"/>
      <c r="C15" s="5"/>
      <c r="D15" s="3"/>
      <c r="E15" s="3"/>
      <c r="F15" s="14"/>
      <c r="G15" s="14"/>
      <c r="H15" s="7">
        <f>IFERROR(IF(ISBLANK(CheckRegister[[#This Row],[WITHDRAWAL]]),H14+CheckRegister[[#This Row],[DEPOSIT]],H14-CheckRegister[[#This Row],[WITHDRAWAL]]), "")</f>
        <v>3311</v>
      </c>
    </row>
    <row r="16" spans="2:8" ht="27.95" customHeight="1" x14ac:dyDescent="0.3">
      <c r="B16" s="4"/>
      <c r="C16" s="5"/>
      <c r="D16" s="3"/>
      <c r="E16" s="3"/>
      <c r="F16" s="14"/>
      <c r="G16" s="14"/>
      <c r="H16" s="7">
        <f>IFERROR(IF(ISBLANK(CheckRegister[[#This Row],[WITHDRAWAL]]),H15+CheckRegister[[#This Row],[DEPOSIT]],H15-CheckRegister[[#This Row],[WITHDRAWAL]]), "")</f>
        <v>3311</v>
      </c>
    </row>
    <row r="17" spans="2:8" ht="27.95" customHeight="1" x14ac:dyDescent="0.3">
      <c r="B17" s="4"/>
      <c r="C17" s="5"/>
      <c r="D17" s="3"/>
      <c r="E17" s="3"/>
      <c r="F17" s="14"/>
      <c r="G17" s="14"/>
      <c r="H17" s="7" t="str">
        <f>IFERROR(IF(ISBLANK(CheckRegister[[#This Row],[WITHDRAWAL]]),#REF!+CheckRegister[[#This Row],[DEPOSIT]],#REF!-CheckRegister[[#This Row],[WITHDRAWAL]]), "")</f>
        <v/>
      </c>
    </row>
    <row r="18" spans="2:8" ht="33" x14ac:dyDescent="0.3">
      <c r="B18" s="16" t="s">
        <v>23</v>
      </c>
      <c r="C18" s="16"/>
      <c r="D18" s="16" t="str">
        <f>CONCATENATE("Transaction count: ",SUBTOTAL(103,CheckRegister[TRANSACTION]))</f>
        <v>Transaction count: 5</v>
      </c>
      <c r="E18" s="16"/>
      <c r="F18" s="17">
        <f>SUBTOTAL(109,CheckRegister[WITHDRAWAL])</f>
        <v>189</v>
      </c>
      <c r="G18" s="17">
        <f>SUBTOTAL(109,CheckRegister[DEPOSIT])</f>
        <v>3500</v>
      </c>
      <c r="H18" s="18">
        <f>CheckRegister[[#Totals],[DEPOSIT]]-CheckRegister[[#Totals],[WITHDRAWAL]]</f>
        <v>3311</v>
      </c>
    </row>
  </sheetData>
  <mergeCells count="4">
    <mergeCell ref="B3:C3"/>
    <mergeCell ref="B4:C4"/>
    <mergeCell ref="B5:C5"/>
    <mergeCell ref="B1:D1"/>
  </mergeCells>
  <conditionalFormatting sqref="F7:G17">
    <cfRule type="expression" dxfId="0" priority="1">
      <formula>AND($F7&gt;0,$G7&gt;0)</formula>
    </cfRule>
  </conditionalFormatting>
  <dataValidations count="13">
    <dataValidation allowBlank="1" showInputMessage="1" showErrorMessage="1" prompt="Balance amount is automatically calculated in this column under this heading" sqref="H6" xr:uid="{0EDD3473-FD5D-4AF8-B817-AFBD0CD9EBDD}"/>
    <dataValidation allowBlank="1" showInputMessage="1" showErrorMessage="1" prompt="Enter Deposit amount in this column under this heading" sqref="G6" xr:uid="{41536211-B5C9-4F30-9CF4-27691395290E}"/>
    <dataValidation allowBlank="1" showInputMessage="1" showErrorMessage="1" prompt="Enter Withdrawal amount in this column under this heading" sqref="F6" xr:uid="{B5A84603-9933-4168-A486-DC66F774C927}"/>
    <dataValidation allowBlank="1" showInputMessage="1" showErrorMessage="1" prompt="Enter Description in this column under this heading" sqref="E6" xr:uid="{BB238A99-20B0-40E1-A88C-BDD487E9B66F}"/>
    <dataValidation allowBlank="1" showInputMessage="1" showErrorMessage="1" prompt="Enter Transaction in this column under this heading" sqref="D6" xr:uid="{B23DEB8B-FABE-4DA0-9F98-35FD098F1E18}"/>
    <dataValidation allowBlank="1" showInputMessage="1" showErrorMessage="1" prompt="Enter Date in this column under this heading" sqref="C6" xr:uid="{4E11E728-8007-4D87-ABB8-CFB2B687E54F}"/>
    <dataValidation allowBlank="1" showInputMessage="1" showErrorMessage="1" prompt="Enter Check number or transaction Code in this column under this heading. Use heading filters to find specific entries" sqref="B6" xr:uid="{ACB3C8A3-0705-4BBB-8349-4A6FF0C653A3}"/>
    <dataValidation allowBlank="1" showInputMessage="1" showErrorMessage="1" prompt="Current Balance is automatically calculated in this cell" sqref="H3" xr:uid="{FF2BD06D-842F-41C5-B3D7-C70FA97A05CA}"/>
    <dataValidation allowBlank="1" showInputMessage="1" showErrorMessage="1" prompt="Current Balance is automatically calculated in cell below" sqref="H2" xr:uid="{1AB0E178-FD8B-45CA-A895-C49979142E59}"/>
    <dataValidation allowBlank="1" showInputMessage="1" showErrorMessage="1" prompt="Transaction codes are in cells B3 through D5" sqref="B2" xr:uid="{D532CBFE-F481-4988-B165-CFD76C3E0568}"/>
    <dataValidation allowBlank="1" showInputMessage="1" showErrorMessage="1" prompt="Title of this worksheet is in this cell" sqref="B1" xr:uid="{BBDD65D5-33F0-49F8-BC60-3EC88A85DF75}"/>
    <dataValidation allowBlank="1" showInputMessage="1" showErrorMessage="1" prompt="Create a Check register with transaction codes in this worksheet. Enter Check details in CheckRegister table. Current Balance is automatically calculated in cell H3" sqref="A1" xr:uid="{2BA72038-D2E3-47C0-88C0-662123280D9F}"/>
    <dataValidation allowBlank="1" showInputMessage="1" sqref="B7:B17" xr:uid="{2FE49CBB-492E-4986-BA95-A281C6CC6CC4}"/>
  </dataValidations>
  <pageMargins left="0.25" right="0.25" top="0.75" bottom="0.75" header="0.3" footer="0.3"/>
  <pageSetup paperSize="9" scale="8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 Book Register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2020-01-18T12:20:22Z</cp:lastPrinted>
  <dcterms:created xsi:type="dcterms:W3CDTF">2020-01-18T11:40:28Z</dcterms:created>
  <dcterms:modified xsi:type="dcterms:W3CDTF">2020-01-18T12:20:44Z</dcterms:modified>
</cp:coreProperties>
</file>